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-kar\Desktop\"/>
    </mc:Choice>
  </mc:AlternateContent>
  <bookViews>
    <workbookView xWindow="0" yWindow="0" windowWidth="23040" windowHeight="9192"/>
  </bookViews>
  <sheets>
    <sheet name="Baslangic Butcesi Taslak" sheetId="1" r:id="rId1"/>
    <sheet name="Beklenen Finansman Kaynaklari" sheetId="2" r:id="rId2"/>
    <sheet name="Basvuru Butcesi Ornek" sheetId="4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8" i="4"/>
  <c r="B8" i="2"/>
  <c r="B7" i="2"/>
  <c r="B5" i="2"/>
  <c r="B3" i="2"/>
  <c r="B4" i="2"/>
  <c r="E28" i="1" l="1"/>
  <c r="E20" i="1"/>
  <c r="E13" i="1"/>
  <c r="E7" i="1"/>
  <c r="E30" i="1" s="1"/>
  <c r="E22" i="4"/>
  <c r="E12" i="4"/>
  <c r="E11" i="4"/>
  <c r="E10" i="4"/>
  <c r="E15" i="4"/>
  <c r="E16" i="4"/>
  <c r="E17" i="4"/>
  <c r="E9" i="4"/>
  <c r="E18" i="4"/>
  <c r="E34" i="1" l="1"/>
  <c r="E32" i="1"/>
  <c r="E36" i="1" s="1"/>
  <c r="B69" i="4"/>
  <c r="E25" i="4"/>
  <c r="E42" i="4"/>
  <c r="E41" i="4"/>
  <c r="E32" i="4"/>
  <c r="E31" i="4"/>
  <c r="E29" i="4"/>
  <c r="E35" i="4" l="1"/>
  <c r="E45" i="4"/>
  <c r="E47" i="4" s="1"/>
  <c r="D49" i="4" l="1"/>
  <c r="E49" i="4" s="1"/>
  <c r="E53" i="4" s="1"/>
  <c r="D51" i="4"/>
  <c r="E51" i="4" s="1"/>
  <c r="B71" i="4"/>
  <c r="B66" i="4" l="1"/>
  <c r="B67" i="4"/>
  <c r="B65" i="4"/>
  <c r="E71" i="4"/>
  <c r="E69" i="4"/>
</calcChain>
</file>

<file path=xl/comments1.xml><?xml version="1.0" encoding="utf-8"?>
<comments xmlns="http://schemas.openxmlformats.org/spreadsheetml/2006/main">
  <authors>
    <author>Dilek Soykuvvet Çatalkaya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Dilek Soykuvvet Çatalkaya:</t>
        </r>
        <r>
          <rPr>
            <sz val="9"/>
            <color indexed="81"/>
            <rFont val="Tahoma"/>
            <family val="2"/>
          </rPr>
          <t xml:space="preserve">
Tüm bütçe kalemleri için maliyet gerekçelendirilmesi girilmelidir.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8"/>
            <color indexed="81"/>
            <rFont val="Tahoma"/>
            <family val="2"/>
          </rPr>
          <t xml:space="preserve">Her bir personel için ayrı bir satır açınız, götürü bedel yazmayınız (Bkz: Basvuru Butcesi Ornek).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Örnek: </t>
        </r>
        <r>
          <rPr>
            <sz val="8"/>
            <color indexed="81"/>
            <rFont val="Tahoma"/>
            <family val="2"/>
          </rPr>
          <t xml:space="preserve">
1.1.1. Forklift Operatörü / Aylık / 18*400=3200 EUR
1.2.1. CNC Operatörü /Aylık / 18*500=9000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İnsan Kaynakları ana bütçe başlığı alt-proje bütçesinin %70- %90'ı arasında olmalıdır. Bütçenizi buna göre düzenleyiniz.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8"/>
            <color indexed="81"/>
            <rFont val="Tahoma"/>
            <family val="2"/>
          </rPr>
          <t>Her bir bütçe kalemi için ayrı bir satır açınız (Bkz: Basvuru Butcesi Ornek).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Örnek:</t>
        </r>
        <r>
          <rPr>
            <sz val="8"/>
            <color indexed="81"/>
            <rFont val="Tahoma"/>
            <family val="2"/>
          </rPr>
          <t xml:space="preserve">
2.1.1. Hammadde - Malzeme: 10*200=2000
3.2.2. Plastik Enjeksiyon Makinası: 1*4000=4000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Küçük ölçekli yapım işi ve yardımcı hizmet faaliyetleri bütçe kalemi, alt-proje bütçesinde öngörülen toplam doğrudan uygun maliyetin %5’ini geçemez. Bütçenizi buna göre düzenleyiniz.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Arızi Giderler ve İdari Maliyetler Doğrudan Uygun Maliyetlerin en fazla %3'üne tekabül edebilir. %3'e kadar bir miktar yazabilirsiniz.</t>
        </r>
      </text>
    </comment>
  </commentList>
</comments>
</file>

<file path=xl/sharedStrings.xml><?xml version="1.0" encoding="utf-8"?>
<sst xmlns="http://schemas.openxmlformats.org/spreadsheetml/2006/main" count="173" uniqueCount="93">
  <si>
    <t>Ek B - ALT-PROJE BÜTÇE ŞABLONU</t>
  </si>
  <si>
    <r>
      <t>Giderler</t>
    </r>
    <r>
      <rPr>
        <b/>
        <vertAlign val="superscript"/>
        <sz val="10"/>
        <color rgb="FF000000"/>
        <rFont val="Calibri"/>
        <family val="2"/>
        <scheme val="minor"/>
      </rPr>
      <t>1</t>
    </r>
  </si>
  <si>
    <t>Birim</t>
  </si>
  <si>
    <t>Miktar</t>
  </si>
  <si>
    <t>Birim Maliyet  (EUR)</t>
  </si>
  <si>
    <r>
      <t>Toplam Maliyet (EUR)</t>
    </r>
    <r>
      <rPr>
        <b/>
        <vertAlign val="superscript"/>
        <sz val="10"/>
        <color rgb="FF000000"/>
        <rFont val="Calibri"/>
        <family val="2"/>
        <scheme val="minor"/>
      </rPr>
      <t>2</t>
    </r>
  </si>
  <si>
    <r>
      <t xml:space="preserve">1. İnsan Kaynakları – Yeni İstihdam </t>
    </r>
    <r>
      <rPr>
        <b/>
        <i/>
        <sz val="9"/>
        <color rgb="FF000000"/>
        <rFont val="Calibri"/>
        <family val="2"/>
        <scheme val="minor"/>
      </rPr>
      <t>(Toplam bütçenin min. %70 - maks. %90)</t>
    </r>
  </si>
  <si>
    <t>1.1 Maaşlar (Toplam işveren maliyeti: Türk vatandaşı çalışan)</t>
  </si>
  <si>
    <t>Aylık </t>
  </si>
  <si>
    <t> Aylık</t>
  </si>
  <si>
    <t>1. İnsan Kaynakları Alt Toplam</t>
  </si>
  <si>
    <t>2. İşletme Sermayesi (İnsan kaynakları hariç alt-proje kapsamındaki operasyonel giderler)</t>
  </si>
  <si>
    <r>
      <t xml:space="preserve">2.1 Üretim materyalleri </t>
    </r>
    <r>
      <rPr>
        <sz val="8"/>
        <color rgb="FF000000"/>
        <rFont val="Calibri"/>
        <family val="2"/>
        <scheme val="minor"/>
      </rPr>
      <t xml:space="preserve">(ham madde, yardımcı materyaller, vb.) </t>
    </r>
  </si>
  <si>
    <t>Aylık</t>
  </si>
  <si>
    <r>
      <t xml:space="preserve">2.2 Yan gereksinimler </t>
    </r>
    <r>
      <rPr>
        <sz val="8"/>
        <color rgb="FF000000"/>
        <rFont val="Calibri"/>
        <family val="2"/>
        <scheme val="minor"/>
      </rPr>
      <t>(elektrik, su, yakıt, internet, telekomünikasyon vs.)</t>
    </r>
  </si>
  <si>
    <t>2.3 Bakım-onarım giderleri</t>
  </si>
  <si>
    <t xml:space="preserve">2. İşletme Sermayesi Alt Toplam </t>
  </si>
  <si>
    <t xml:space="preserve">3.  Sabit Yatırım </t>
  </si>
  <si>
    <t>Adet</t>
  </si>
  <si>
    <r>
      <t>3.2 Makine &amp; Ekipman</t>
    </r>
    <r>
      <rPr>
        <i/>
        <sz val="10"/>
        <color rgb="FF000000"/>
        <rFont val="Calibri"/>
        <family val="2"/>
        <scheme val="minor"/>
      </rPr>
      <t xml:space="preserve"> </t>
    </r>
    <r>
      <rPr>
        <i/>
        <sz val="8"/>
        <color rgb="FF000000"/>
        <rFont val="Calibri"/>
        <family val="2"/>
        <scheme val="minor"/>
      </rPr>
      <t>(Makine ve ekipman; araç; mobilya, bilgisayar ekipmanı, kurma ücreti, yedek parçalar, nakliye, sigorta vb.)</t>
    </r>
  </si>
  <si>
    <t>3.3 Yazılım</t>
  </si>
  <si>
    <t>3.4 Diğer çeşitli yatırım giderleri</t>
  </si>
  <si>
    <t>3. Sabit Yatırım Alt Toplam</t>
  </si>
  <si>
    <r>
      <t>4. Diğer Masraflar, Hizmetler</t>
    </r>
    <r>
      <rPr>
        <b/>
        <vertAlign val="superscript"/>
        <sz val="10"/>
        <color rgb="FF000000"/>
        <rFont val="Calibri"/>
        <family val="2"/>
        <scheme val="minor"/>
      </rPr>
      <t>3, 4</t>
    </r>
  </si>
  <si>
    <t>4.1 Teknik ve finansal raporlama amaçlı danışmanlık hizmetleri (danışman, SMM-YMM vb.)</t>
  </si>
  <si>
    <t>4.2 Çeviri, tercüme</t>
  </si>
  <si>
    <t>4.3 Görünürlük faaliyetleri</t>
  </si>
  <si>
    <t>4.4.Çalışma izni, diğer ilgili hukuki giderler</t>
  </si>
  <si>
    <t>4.5 Diğer</t>
  </si>
  <si>
    <t>4. Diğer Masraflar, Hizmetler Alt Toplam</t>
  </si>
  <si>
    <t>5.  Doğrudan Uygun Maliyetler Alt Toplam (1 - 4)</t>
  </si>
  <si>
    <r>
      <t>6.  Arızi Giderler</t>
    </r>
    <r>
      <rPr>
        <b/>
        <vertAlign val="superscript"/>
        <sz val="10"/>
        <color rgb="FF000000"/>
        <rFont val="Calibri"/>
        <family val="2"/>
        <scheme val="minor"/>
      </rPr>
      <t>5, 6</t>
    </r>
    <r>
      <rPr>
        <b/>
        <sz val="10"/>
        <color rgb="FF000000"/>
        <rFont val="Calibri"/>
        <family val="2"/>
        <scheme val="minor"/>
      </rPr>
      <t xml:space="preserve"> </t>
    </r>
    <r>
      <rPr>
        <b/>
        <i/>
        <sz val="10"/>
        <color rgb="FF000000"/>
        <rFont val="Calibri"/>
        <family val="2"/>
        <scheme val="minor"/>
      </rPr>
      <t>(5. Doğrudan Uygun Maliyetlerin en fazla %3’ü)</t>
    </r>
  </si>
  <si>
    <r>
      <t>7. İdari Maliyetler</t>
    </r>
    <r>
      <rPr>
        <b/>
        <vertAlign val="superscript"/>
        <sz val="10"/>
        <color rgb="FF000000"/>
        <rFont val="Calibri"/>
        <family val="2"/>
        <scheme val="minor"/>
      </rPr>
      <t>6</t>
    </r>
    <r>
      <rPr>
        <b/>
        <i/>
        <sz val="10"/>
        <color rgb="FF000000"/>
        <rFont val="Calibri"/>
        <family val="2"/>
        <scheme val="minor"/>
      </rPr>
      <t xml:space="preserve"> (5. Doğrudan Uygun Maliyetlerin en fazla %3’ü ) </t>
    </r>
  </si>
  <si>
    <r>
      <t>8. Toplam Uygun Maliyet</t>
    </r>
    <r>
      <rPr>
        <b/>
        <vertAlign val="superscript"/>
        <sz val="10"/>
        <color rgb="FF000000"/>
        <rFont val="Calibri"/>
        <family val="2"/>
        <scheme val="minor"/>
      </rPr>
      <t>7</t>
    </r>
    <r>
      <rPr>
        <b/>
        <sz val="10"/>
        <color rgb="FF000000"/>
        <rFont val="Calibri"/>
        <family val="2"/>
        <scheme val="minor"/>
      </rPr>
      <t xml:space="preserve"> (5 + 6 + 7)</t>
    </r>
  </si>
  <si>
    <r>
      <t xml:space="preserve">1 </t>
    </r>
    <r>
      <rPr>
        <sz val="8"/>
        <color rgb="FF000000"/>
        <rFont val="Calibri"/>
        <family val="2"/>
        <scheme val="minor"/>
      </rPr>
      <t xml:space="preserve">Bütçe sadece AB katkısını değil, başvuru sahibin katkısı da dahil (eş finansman) tüm uygun maliyetleri kapsamalıdır. Bütçe eş finansman + AB katkısından oluşmalıdır. Bütçe kalemlerinden her biri yeterince detaylandırılmalı ve kendi içerisinde anlamlı bir şekilde temel bileşenlerine ayrılmalıdır. Her bileşen için birim sayısı ve birim maliyetleri ayrı ayrı belirtilmelidir. </t>
    </r>
  </si>
  <si>
    <r>
      <t xml:space="preserve">2 </t>
    </r>
    <r>
      <rPr>
        <sz val="8"/>
        <color rgb="FF000000"/>
        <rFont val="Calibri"/>
        <family val="2"/>
        <scheme val="minor"/>
      </rPr>
      <t>Bütçe Euro cinsinden hazırlanacaktır.</t>
    </r>
  </si>
  <si>
    <r>
      <t>3</t>
    </r>
    <r>
      <rPr>
        <sz val="8"/>
        <color rgb="FF000000"/>
        <rFont val="Calibri"/>
        <family val="2"/>
        <scheme val="minor"/>
      </rPr>
      <t xml:space="preserve"> Ayrı ayrı kalemler halinde belirtiniz. Götürü miktarlar kabul edilmeyecektir</t>
    </r>
  </si>
  <si>
    <r>
      <t>4</t>
    </r>
    <r>
      <rPr>
        <sz val="8"/>
        <color rgb="FF000000"/>
        <rFont val="Calibri"/>
        <family val="2"/>
        <scheme val="minor"/>
      </rPr>
      <t xml:space="preserve"> Burada sadece, hizmet tamamen yükleniciye ihale ediliyorsa belirtilecektir. </t>
    </r>
  </si>
  <si>
    <r>
      <t>5</t>
    </r>
    <r>
      <rPr>
        <sz val="8"/>
        <color rgb="FF000000"/>
        <rFont val="Calibri"/>
        <family val="2"/>
        <scheme val="minor"/>
      </rPr>
      <t xml:space="preserve"> Arızi giderlerin kullanımı TKYB’nin ön onayına tabidir ve TKYB onayından sonra kullanılabilecektir.</t>
    </r>
  </si>
  <si>
    <r>
      <t xml:space="preserve">6 </t>
    </r>
    <r>
      <rPr>
        <sz val="8"/>
        <color rgb="FF000000"/>
        <rFont val="Calibri"/>
        <family val="2"/>
        <scheme val="minor"/>
      </rPr>
      <t>Götürü maliyete izin verilmektedir</t>
    </r>
    <r>
      <rPr>
        <sz val="8"/>
        <color rgb="FF000000"/>
        <rFont val="Times New Roman"/>
        <family val="1"/>
      </rPr>
      <t>.</t>
    </r>
  </si>
  <si>
    <r>
      <t>7</t>
    </r>
    <r>
      <rPr>
        <sz val="8"/>
        <color rgb="FF000000"/>
        <rFont val="Calibri"/>
        <family val="2"/>
        <scheme val="minor"/>
      </rPr>
      <t xml:space="preserve"> AB’nin finansal katkısı Toplam Uygun Bütçenin min. %50 ve maks. %70’i olabilir.</t>
    </r>
  </si>
  <si>
    <t>Maliyet Gerekçelendirilmesi</t>
  </si>
  <si>
    <r>
      <t xml:space="preserve">3.1 Küçük ölçekli yapım işleri ve yardımcı hizmet faaliyetleri </t>
    </r>
    <r>
      <rPr>
        <i/>
        <sz val="8"/>
        <color rgb="FF000000"/>
        <rFont val="Calibri"/>
        <family val="2"/>
        <scheme val="minor"/>
      </rPr>
      <t>(5. Doğrudan Uygun Maliyetlerin maks. %5'i)</t>
    </r>
  </si>
  <si>
    <r>
      <t>1.2 Maaşlar (Toplam işveren maliyeti: mülteci, Yabancılara Yönelik Sosyal Uyum Yardımı</t>
    </r>
    <r>
      <rPr>
        <sz val="8"/>
        <color theme="1"/>
        <rFont val="Times New Roman"/>
        <family val="1"/>
      </rPr>
      <t> </t>
    </r>
    <r>
      <rPr>
        <sz val="10"/>
        <color rgb="FF000000"/>
        <rFont val="Calibri"/>
        <family val="2"/>
        <scheme val="minor"/>
      </rPr>
      <t>faydalanıcıları, GKSS vs.)</t>
    </r>
  </si>
  <si>
    <t>BEKLENEN FİNANSMAN KAYNAKLARI</t>
  </si>
  <si>
    <t>Tutar (EUR)</t>
  </si>
  <si>
    <t>Toplamın Yüzdesi (%)</t>
  </si>
  <si>
    <t>Başvuru Sahibi’nin katkısı (eş finansman)</t>
  </si>
  <si>
    <t>TOPLAM TUTAR</t>
  </si>
  <si>
    <t>Diğer Maliyetler</t>
  </si>
  <si>
    <t>Talep Edilen Toplam AB Katkısı (Alt-hibe)
(Toplam Uygun Bütçesinin en fazla %70’i )</t>
  </si>
  <si>
    <t>İnsan Kaynakları Maliyeti
(Toplam Uygun Maliyetin en az %70 – en fazla %90’ı)</t>
  </si>
  <si>
    <t>4.4. Çalışma izni, diğer ilgili hukuki giderler</t>
  </si>
  <si>
    <t>4.5. Diğer</t>
  </si>
  <si>
    <r>
      <t>6.  Arızi Giderler</t>
    </r>
    <r>
      <rPr>
        <b/>
        <i/>
        <vertAlign val="superscript"/>
        <sz val="10"/>
        <color rgb="FF000000"/>
        <rFont val="Calibri"/>
        <family val="2"/>
        <scheme val="minor"/>
      </rPr>
      <t>5, 6</t>
    </r>
    <r>
      <rPr>
        <b/>
        <i/>
        <sz val="10"/>
        <color rgb="FF000000"/>
        <rFont val="Calibri"/>
        <family val="2"/>
        <scheme val="minor"/>
      </rPr>
      <t xml:space="preserve"> (5. Doğrudan Uygun Maliyetlerin en fazla %3’ü)</t>
    </r>
  </si>
  <si>
    <r>
      <t>7. İdari Maliyetler</t>
    </r>
    <r>
      <rPr>
        <b/>
        <i/>
        <vertAlign val="superscript"/>
        <sz val="10"/>
        <color rgb="FF000000"/>
        <rFont val="Calibri"/>
        <family val="2"/>
        <scheme val="minor"/>
      </rPr>
      <t>6</t>
    </r>
    <r>
      <rPr>
        <b/>
        <i/>
        <sz val="10"/>
        <color rgb="FF000000"/>
        <rFont val="Calibri"/>
        <family val="2"/>
        <scheme val="minor"/>
      </rPr>
      <t xml:space="preserve"> (5. Doğrudan Uygun Maliyetlerin en fazla %3’ü ) </t>
    </r>
  </si>
  <si>
    <r>
      <t>8. Toplam Uygun Maliyet</t>
    </r>
    <r>
      <rPr>
        <b/>
        <i/>
        <vertAlign val="superscript"/>
        <sz val="10"/>
        <color rgb="FF000000"/>
        <rFont val="Calibri"/>
        <family val="2"/>
        <scheme val="minor"/>
      </rPr>
      <t>7</t>
    </r>
    <r>
      <rPr>
        <b/>
        <i/>
        <sz val="10"/>
        <color rgb="FF000000"/>
        <rFont val="Calibri"/>
        <family val="2"/>
        <scheme val="minor"/>
      </rPr>
      <t xml:space="preserve"> (5 + 6 + 7)</t>
    </r>
  </si>
  <si>
    <t>4.1 Teknik ve finansal raporlama amaçlı danışmanlık hizmetleri (Danışman, SMM-YMM vb.)</t>
  </si>
  <si>
    <t>EK B - ALT-PROJE BÜTÇE ŞABLONU</t>
  </si>
  <si>
    <r>
      <t xml:space="preserve">Talep Edilen Toplam AB Katkısı (Alt-hibe)
</t>
    </r>
    <r>
      <rPr>
        <b/>
        <sz val="8"/>
        <color theme="1"/>
        <rFont val="Calibri"/>
        <family val="2"/>
        <scheme val="minor"/>
      </rPr>
      <t>(Toplam Uygun Bütçesinin en fazla %70’i )</t>
    </r>
  </si>
  <si>
    <r>
      <t xml:space="preserve">İnsan Kaynakları Maliyeti
</t>
    </r>
    <r>
      <rPr>
        <b/>
        <i/>
        <sz val="8"/>
        <color theme="1"/>
        <rFont val="Calibri"/>
        <family val="2"/>
        <scheme val="minor"/>
      </rPr>
      <t>(Toplam Uygun Maliyetin en az %70 – en fazla %90’ı)</t>
    </r>
  </si>
  <si>
    <t>Tüm Yıllar (18 - 21 ay)</t>
  </si>
  <si>
    <t xml:space="preserve">   1.1.2. Forklift Operatörü 2</t>
  </si>
  <si>
    <t xml:space="preserve">   1.1.3. Kaynak Ustası 1</t>
  </si>
  <si>
    <t xml:space="preserve">   1.1.4. Kaynak Ustası 2</t>
  </si>
  <si>
    <t xml:space="preserve">   1.1.2. Kaynak Ustası 3</t>
  </si>
  <si>
    <t xml:space="preserve">   1.2.2. CNC Operatörü 2</t>
  </si>
  <si>
    <t xml:space="preserve">   1.2.1. CNC Operatörü 1</t>
  </si>
  <si>
    <t xml:space="preserve">   1.1.1. Forklift Operatörü 1</t>
  </si>
  <si>
    <r>
      <t xml:space="preserve">Forklift Operatörü 1 alt-proje kapsamında ortalama 450 EUR maliyet üzerinden 18 ay çalışacaktır. </t>
    </r>
    <r>
      <rPr>
        <b/>
        <sz val="8"/>
        <color theme="1"/>
        <rFont val="Calibri"/>
        <family val="2"/>
        <scheme val="minor"/>
      </rPr>
      <t>18*450=8100</t>
    </r>
  </si>
  <si>
    <r>
      <t xml:space="preserve">Forklift Operatörü 2 alt-proje kapsamında ortalama 450 EUR maliyet üzerinden 18 ay çalışacaktır. </t>
    </r>
    <r>
      <rPr>
        <b/>
        <sz val="8"/>
        <color theme="1"/>
        <rFont val="Calibri"/>
        <family val="2"/>
        <scheme val="minor"/>
      </rPr>
      <t>18*450=8100</t>
    </r>
  </si>
  <si>
    <r>
      <t xml:space="preserve">CNC Operatörü 1 3 alt-proje kapsamında ortalama 500 EUR maliyet üzerinden 18 ay çalışacaktır. </t>
    </r>
    <r>
      <rPr>
        <b/>
        <sz val="8"/>
        <color theme="1"/>
        <rFont val="Calibri"/>
        <family val="2"/>
        <scheme val="minor"/>
      </rPr>
      <t>18*500=9000</t>
    </r>
  </si>
  <si>
    <r>
      <t>CNC Operatörü 2 alt-proje kapsamında ortalama 500 EUR maliyet üzerinden 18 ay çalışacaktır. 1</t>
    </r>
    <r>
      <rPr>
        <b/>
        <sz val="8"/>
        <color theme="1"/>
        <rFont val="Calibri"/>
        <family val="2"/>
        <scheme val="minor"/>
      </rPr>
      <t>8*500=9000</t>
    </r>
  </si>
  <si>
    <r>
      <t xml:space="preserve">Kaynak Ustası 1 alt-proje kapsamında ortalama 400 EUR maliyet üzerinden 18 ay çalışacaktır. </t>
    </r>
    <r>
      <rPr>
        <b/>
        <sz val="8"/>
        <color theme="1"/>
        <rFont val="Calibri"/>
        <family val="2"/>
        <scheme val="minor"/>
      </rPr>
      <t>18*400=7200</t>
    </r>
  </si>
  <si>
    <r>
      <t xml:space="preserve">Kaynak Ustası 3 alt-proje kapsamında ortalama 400 EUR maliyet üzerinden 18 ay çalışacaktır. </t>
    </r>
    <r>
      <rPr>
        <b/>
        <i/>
        <sz val="8"/>
        <rFont val="Calibri"/>
        <family val="2"/>
        <scheme val="minor"/>
      </rPr>
      <t>18*400=7200</t>
    </r>
  </si>
  <si>
    <r>
      <t xml:space="preserve">Kaynak Ustası 2 alt-proje kapsamında ortalama 400 EUR maliyet üzerinden 18 ay çalışacaktır. </t>
    </r>
    <r>
      <rPr>
        <b/>
        <i/>
        <sz val="8"/>
        <rFont val="Calibri"/>
        <family val="2"/>
        <scheme val="minor"/>
      </rPr>
      <t>18*400=7200</t>
    </r>
  </si>
  <si>
    <t xml:space="preserve">   1.2.2. Plastik Enjeksiyon Ustası 1</t>
  </si>
  <si>
    <t xml:space="preserve">   1.2.2. Plastik Enjeksiyon Ustası 2</t>
  </si>
  <si>
    <r>
      <t xml:space="preserve">Plastik Enjeksiyon Ustası 1 alt-proje kapsamında ortalama 400 EUR maliyet üzerinden 18 ay çalışacaktır. </t>
    </r>
    <r>
      <rPr>
        <b/>
        <sz val="8"/>
        <color theme="1"/>
        <rFont val="Calibri"/>
        <family val="2"/>
        <scheme val="minor"/>
      </rPr>
      <t>18*400=7200</t>
    </r>
  </si>
  <si>
    <r>
      <t xml:space="preserve">Plastik Enjeksiyon Ustası 2 alt-proje kapsamında ortalama 450 EUR maliyet üzerinden 18 ay çalışacaktır. </t>
    </r>
    <r>
      <rPr>
        <b/>
        <i/>
        <sz val="8"/>
        <rFont val="Calibri"/>
        <family val="2"/>
        <scheme val="minor"/>
      </rPr>
      <t>18*400=7200</t>
    </r>
  </si>
  <si>
    <r>
      <t>Alt-proje kapsamında plastik enjeksiyon prosesinde 10 ay boyunca kullanılacak hammadde - malzeme.</t>
    </r>
    <r>
      <rPr>
        <b/>
        <i/>
        <sz val="9"/>
        <rFont val="Calibri"/>
        <family val="2"/>
        <scheme val="minor"/>
      </rPr>
      <t>10*120=1200</t>
    </r>
  </si>
  <si>
    <r>
      <t xml:space="preserve">Alt-proje kapsamında plastik enjeksiyon makinası ve abkant pres'in kurulumu kapsamında atölyede gerçekleştirilecek küçük ölçekli yapım işi. </t>
    </r>
    <r>
      <rPr>
        <b/>
        <i/>
        <sz val="8"/>
        <rFont val="Calibri"/>
        <family val="2"/>
        <scheme val="minor"/>
      </rPr>
      <t>1*2000=2000</t>
    </r>
  </si>
  <si>
    <r>
      <t xml:space="preserve">Alt-proje görünürlüğünü sağlamak amacıyla temin edilecek 1 adet görünürlük tabelası. </t>
    </r>
    <r>
      <rPr>
        <b/>
        <i/>
        <sz val="8"/>
        <rFont val="Calibri"/>
        <family val="2"/>
        <scheme val="minor"/>
      </rPr>
      <t>1*200=200</t>
    </r>
  </si>
  <si>
    <t>Alt-proje görünürlüğünü sağlamak amacıyla temin edilecek 4 adet kırlangıç bayrak. 4*100=400</t>
  </si>
  <si>
    <r>
      <t xml:space="preserve">Alt-proje kapsamında üretim sürecinde kullanılmak üzere temin edilecek 1 adet abkant pres. </t>
    </r>
    <r>
      <rPr>
        <b/>
        <i/>
        <sz val="8"/>
        <rFont val="Calibri"/>
        <family val="2"/>
        <scheme val="minor"/>
      </rPr>
      <t>1*3000=3000</t>
    </r>
  </si>
  <si>
    <r>
      <t xml:space="preserve">Alt-proje kapsamında üretim sürecinde kullanılmak üzere temin edilecek 1 adet plastik enjeksiyon makinası. </t>
    </r>
    <r>
      <rPr>
        <b/>
        <i/>
        <sz val="8"/>
        <rFont val="Calibri"/>
        <family val="2"/>
        <scheme val="minor"/>
      </rPr>
      <t>1*4000=4000</t>
    </r>
  </si>
  <si>
    <t xml:space="preserve">    2.1.1. Hammadde - Malzeme</t>
  </si>
  <si>
    <t xml:space="preserve">    3.1.1. Küçük Ölçekli Yapım İşi</t>
  </si>
  <si>
    <t xml:space="preserve">    3.2.2. Plastik Enjeksiyon Makinası </t>
  </si>
  <si>
    <t xml:space="preserve">    3.2.3. Abkant Pres</t>
  </si>
  <si>
    <t xml:space="preserve">    4.3.3. Görünürlük Tabelası</t>
  </si>
  <si>
    <t xml:space="preserve">    4.3.4. Kırlangıç Bayrak</t>
  </si>
  <si>
    <r>
      <t xml:space="preserve">ÖNEMLİ NOT: Aşağıdaki bütçe tablosu yalnızca </t>
    </r>
    <r>
      <rPr>
        <b/>
        <i/>
        <u/>
        <sz val="12"/>
        <color rgb="FFFF0000"/>
        <rFont val="Calibri"/>
        <family val="2"/>
        <scheme val="minor"/>
      </rPr>
      <t>örnek</t>
    </r>
    <r>
      <rPr>
        <b/>
        <i/>
        <sz val="12"/>
        <color rgb="FFFF0000"/>
        <rFont val="Calibri"/>
        <family val="2"/>
        <scheme val="minor"/>
      </rPr>
      <t xml:space="preserve"> olması amacıyla paylaşılmıştır. Bütçenizi oluştururken bu rakamlar ve bütçe başlıklarını kullanma zorunluluğunuz bulunmamaktadır. Bütçenizi firmanızın ihtiyacına göre belirleyiniz.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</si>
</sst>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Times New Roman"/>
      <family val="1"/>
    </font>
    <font>
      <b/>
      <i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  <scheme val="minor"/>
    </font>
    <font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vertAlign val="superscript"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/>
  </cellStyleXfs>
  <cellXfs count="107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5" fillId="5" borderId="1" xfId="0" applyNumberFormat="1" applyFont="1" applyFill="1" applyBorder="1" applyAlignment="1">
      <alignment horizontal="center" vertical="center"/>
    </xf>
    <xf numFmtId="9" fontId="15" fillId="5" borderId="1" xfId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0" fontId="0" fillId="0" borderId="0" xfId="0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7" borderId="5" xfId="0" applyFont="1" applyFill="1" applyBorder="1" applyAlignment="1">
      <alignment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26" fillId="8" borderId="1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2" fillId="0" borderId="0" xfId="0" applyFont="1" applyBorder="1"/>
    <xf numFmtId="0" fontId="21" fillId="2" borderId="6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4" borderId="6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15" fillId="5" borderId="1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tabSelected="1" workbookViewId="0"/>
  </sheetViews>
  <sheetFormatPr defaultRowHeight="14.4" x14ac:dyDescent="0.3"/>
  <cols>
    <col min="1" max="1" width="56.5546875" customWidth="1"/>
    <col min="2" max="2" width="9.5546875" customWidth="1"/>
    <col min="3" max="3" width="10" customWidth="1"/>
    <col min="4" max="5" width="12.21875" customWidth="1"/>
    <col min="6" max="6" width="31.109375" customWidth="1"/>
  </cols>
  <sheetData>
    <row r="1" spans="1:7" ht="36.6" customHeight="1" thickBot="1" x14ac:dyDescent="0.35">
      <c r="A1" s="30" t="s">
        <v>58</v>
      </c>
      <c r="B1" s="84" t="s">
        <v>61</v>
      </c>
      <c r="C1" s="85"/>
      <c r="D1" s="85"/>
      <c r="E1" s="85"/>
      <c r="F1" s="86"/>
      <c r="G1" s="1"/>
    </row>
    <row r="2" spans="1:7" ht="28.2" customHeight="1" x14ac:dyDescent="0.3">
      <c r="A2" s="39" t="s">
        <v>1</v>
      </c>
      <c r="B2" s="40" t="s">
        <v>2</v>
      </c>
      <c r="C2" s="40" t="s">
        <v>3</v>
      </c>
      <c r="D2" s="39" t="s">
        <v>4</v>
      </c>
      <c r="E2" s="39" t="s">
        <v>5</v>
      </c>
      <c r="F2" s="39" t="s">
        <v>41</v>
      </c>
      <c r="G2" s="1"/>
    </row>
    <row r="3" spans="1:7" ht="12" customHeight="1" thickBot="1" x14ac:dyDescent="0.35">
      <c r="A3" s="2"/>
      <c r="B3" s="3"/>
      <c r="C3" s="4"/>
      <c r="D3" s="4"/>
      <c r="E3" s="5"/>
      <c r="F3" s="5"/>
      <c r="G3" s="1"/>
    </row>
    <row r="4" spans="1:7" ht="31.2" customHeight="1" thickBot="1" x14ac:dyDescent="0.35">
      <c r="A4" s="2" t="s">
        <v>6</v>
      </c>
      <c r="B4" s="3"/>
      <c r="C4" s="4"/>
      <c r="D4" s="4"/>
      <c r="E4" s="5"/>
      <c r="F4" s="5"/>
      <c r="G4" s="1"/>
    </row>
    <row r="5" spans="1:7" ht="31.2" customHeight="1" thickBot="1" x14ac:dyDescent="0.35">
      <c r="A5" s="6" t="s">
        <v>7</v>
      </c>
      <c r="B5" s="7" t="s">
        <v>8</v>
      </c>
      <c r="C5" s="8"/>
      <c r="D5" s="8"/>
      <c r="E5" s="9"/>
      <c r="F5" s="10"/>
      <c r="G5" s="1"/>
    </row>
    <row r="6" spans="1:7" ht="31.2" customHeight="1" thickBot="1" x14ac:dyDescent="0.35">
      <c r="A6" s="6" t="s">
        <v>43</v>
      </c>
      <c r="B6" s="7" t="s">
        <v>13</v>
      </c>
      <c r="C6" s="8"/>
      <c r="D6" s="8"/>
      <c r="E6" s="9"/>
      <c r="F6" s="10"/>
      <c r="G6" s="1"/>
    </row>
    <row r="7" spans="1:7" s="53" customFormat="1" ht="25.2" customHeight="1" thickBot="1" x14ac:dyDescent="0.35">
      <c r="A7" s="11" t="s">
        <v>10</v>
      </c>
      <c r="B7" s="12"/>
      <c r="C7" s="13"/>
      <c r="D7" s="13"/>
      <c r="E7" s="51">
        <f>E5+E6</f>
        <v>0</v>
      </c>
      <c r="F7" s="51"/>
      <c r="G7" s="52"/>
    </row>
    <row r="8" spans="1:7" ht="15" thickBot="1" x14ac:dyDescent="0.35">
      <c r="A8" s="14"/>
      <c r="B8" s="15"/>
      <c r="C8" s="16"/>
      <c r="D8" s="4"/>
      <c r="E8" s="3"/>
      <c r="F8" s="3"/>
      <c r="G8" s="1"/>
    </row>
    <row r="9" spans="1:7" ht="42.6" customHeight="1" thickBot="1" x14ac:dyDescent="0.35">
      <c r="A9" s="2" t="s">
        <v>11</v>
      </c>
      <c r="B9" s="17"/>
      <c r="C9" s="17"/>
      <c r="D9" s="17"/>
      <c r="E9" s="5"/>
      <c r="F9" s="5"/>
      <c r="G9" s="1"/>
    </row>
    <row r="10" spans="1:7" ht="30.6" customHeight="1" thickBot="1" x14ac:dyDescent="0.35">
      <c r="A10" s="6" t="s">
        <v>12</v>
      </c>
      <c r="B10" s="10" t="s">
        <v>13</v>
      </c>
      <c r="C10" s="4"/>
      <c r="D10" s="4"/>
      <c r="E10" s="18"/>
      <c r="F10" s="5"/>
      <c r="G10" s="1"/>
    </row>
    <row r="11" spans="1:7" ht="27.6" customHeight="1" thickBot="1" x14ac:dyDescent="0.35">
      <c r="A11" s="6" t="s">
        <v>14</v>
      </c>
      <c r="B11" s="10" t="s">
        <v>13</v>
      </c>
      <c r="C11" s="4"/>
      <c r="D11" s="4"/>
      <c r="E11" s="18"/>
      <c r="F11" s="5"/>
      <c r="G11" s="1"/>
    </row>
    <row r="12" spans="1:7" ht="27" customHeight="1" thickBot="1" x14ac:dyDescent="0.35">
      <c r="A12" s="6" t="s">
        <v>15</v>
      </c>
      <c r="B12" s="10" t="s">
        <v>13</v>
      </c>
      <c r="C12" s="8"/>
      <c r="D12" s="8"/>
      <c r="E12" s="9"/>
      <c r="F12" s="10"/>
      <c r="G12" s="1"/>
    </row>
    <row r="13" spans="1:7" s="53" customFormat="1" ht="21" customHeight="1" thickBot="1" x14ac:dyDescent="0.35">
      <c r="A13" s="11" t="s">
        <v>16</v>
      </c>
      <c r="B13" s="19"/>
      <c r="C13" s="19"/>
      <c r="D13" s="19"/>
      <c r="E13" s="51">
        <f>E10+E11+E12</f>
        <v>0</v>
      </c>
      <c r="F13" s="51"/>
      <c r="G13" s="52"/>
    </row>
    <row r="14" spans="1:7" ht="15" thickBot="1" x14ac:dyDescent="0.35">
      <c r="A14" s="14"/>
      <c r="B14" s="20"/>
      <c r="C14" s="20"/>
      <c r="D14" s="20"/>
      <c r="E14" s="3"/>
      <c r="F14" s="3"/>
      <c r="G14" s="1"/>
    </row>
    <row r="15" spans="1:7" ht="15" thickBot="1" x14ac:dyDescent="0.35">
      <c r="A15" s="2" t="s">
        <v>17</v>
      </c>
      <c r="B15" s="3"/>
      <c r="C15" s="4"/>
      <c r="D15" s="4"/>
      <c r="E15" s="5"/>
      <c r="F15" s="5"/>
      <c r="G15" s="1"/>
    </row>
    <row r="16" spans="1:7" ht="25.2" customHeight="1" thickBot="1" x14ac:dyDescent="0.35">
      <c r="A16" s="6" t="s">
        <v>42</v>
      </c>
      <c r="B16" s="10" t="s">
        <v>18</v>
      </c>
      <c r="C16" s="8"/>
      <c r="D16" s="8"/>
      <c r="E16" s="9"/>
      <c r="F16" s="10"/>
      <c r="G16" s="1"/>
    </row>
    <row r="17" spans="1:7" ht="25.2" customHeight="1" thickBot="1" x14ac:dyDescent="0.35">
      <c r="A17" s="6" t="s">
        <v>19</v>
      </c>
      <c r="B17" s="10" t="s">
        <v>18</v>
      </c>
      <c r="C17" s="8"/>
      <c r="D17" s="8"/>
      <c r="E17" s="9"/>
      <c r="F17" s="10"/>
      <c r="G17" s="1"/>
    </row>
    <row r="18" spans="1:7" ht="25.2" customHeight="1" thickBot="1" x14ac:dyDescent="0.35">
      <c r="A18" s="6" t="s">
        <v>20</v>
      </c>
      <c r="B18" s="10" t="s">
        <v>18</v>
      </c>
      <c r="C18" s="8"/>
      <c r="D18" s="8"/>
      <c r="E18" s="9"/>
      <c r="F18" s="10"/>
      <c r="G18" s="1"/>
    </row>
    <row r="19" spans="1:7" ht="25.2" customHeight="1" thickBot="1" x14ac:dyDescent="0.35">
      <c r="A19" s="6" t="s">
        <v>21</v>
      </c>
      <c r="B19" s="10" t="s">
        <v>18</v>
      </c>
      <c r="C19" s="8"/>
      <c r="D19" s="8"/>
      <c r="E19" s="9"/>
      <c r="F19" s="10"/>
      <c r="G19" s="1"/>
    </row>
    <row r="20" spans="1:7" s="53" customFormat="1" ht="21.6" customHeight="1" thickBot="1" x14ac:dyDescent="0.35">
      <c r="A20" s="11" t="s">
        <v>22</v>
      </c>
      <c r="B20" s="12"/>
      <c r="C20" s="13"/>
      <c r="D20" s="13"/>
      <c r="E20" s="51">
        <f>E16+E17+E18+E19</f>
        <v>0</v>
      </c>
      <c r="F20" s="51"/>
      <c r="G20" s="52"/>
    </row>
    <row r="21" spans="1:7" ht="15" thickBot="1" x14ac:dyDescent="0.35">
      <c r="A21" s="14"/>
      <c r="B21" s="15"/>
      <c r="C21" s="16"/>
      <c r="D21" s="16"/>
      <c r="E21" s="3"/>
      <c r="F21" s="3"/>
      <c r="G21" s="1"/>
    </row>
    <row r="22" spans="1:7" ht="25.2" customHeight="1" thickBot="1" x14ac:dyDescent="0.35">
      <c r="A22" s="2" t="s">
        <v>23</v>
      </c>
      <c r="B22" s="3"/>
      <c r="C22" s="4"/>
      <c r="D22" s="4"/>
      <c r="E22" s="5"/>
      <c r="F22" s="5"/>
      <c r="G22" s="1"/>
    </row>
    <row r="23" spans="1:7" ht="25.2" customHeight="1" thickBot="1" x14ac:dyDescent="0.35">
      <c r="A23" s="6" t="s">
        <v>57</v>
      </c>
      <c r="B23" s="10" t="s">
        <v>18</v>
      </c>
      <c r="C23" s="8"/>
      <c r="D23" s="8"/>
      <c r="E23" s="9"/>
      <c r="F23" s="10"/>
      <c r="G23" s="1"/>
    </row>
    <row r="24" spans="1:7" ht="25.2" customHeight="1" thickBot="1" x14ac:dyDescent="0.35">
      <c r="A24" s="6" t="s">
        <v>25</v>
      </c>
      <c r="B24" s="10" t="s">
        <v>18</v>
      </c>
      <c r="C24" s="8"/>
      <c r="D24" s="8"/>
      <c r="E24" s="9"/>
      <c r="F24" s="10"/>
      <c r="G24" s="1"/>
    </row>
    <row r="25" spans="1:7" ht="25.2" customHeight="1" thickBot="1" x14ac:dyDescent="0.35">
      <c r="A25" s="6" t="s">
        <v>26</v>
      </c>
      <c r="B25" s="10" t="s">
        <v>18</v>
      </c>
      <c r="C25" s="8"/>
      <c r="D25" s="8"/>
      <c r="E25" s="9"/>
      <c r="F25" s="10"/>
      <c r="G25" s="1"/>
    </row>
    <row r="26" spans="1:7" ht="25.2" customHeight="1" thickBot="1" x14ac:dyDescent="0.35">
      <c r="A26" s="6" t="s">
        <v>27</v>
      </c>
      <c r="B26" s="10" t="s">
        <v>18</v>
      </c>
      <c r="C26" s="8"/>
      <c r="D26" s="8"/>
      <c r="E26" s="9"/>
      <c r="F26" s="10"/>
      <c r="G26" s="1"/>
    </row>
    <row r="27" spans="1:7" ht="20.399999999999999" customHeight="1" thickBot="1" x14ac:dyDescent="0.35">
      <c r="A27" s="6" t="s">
        <v>28</v>
      </c>
      <c r="B27" s="10" t="s">
        <v>18</v>
      </c>
      <c r="C27" s="8"/>
      <c r="D27" s="8"/>
      <c r="E27" s="9"/>
      <c r="F27" s="10"/>
      <c r="G27" s="1"/>
    </row>
    <row r="28" spans="1:7" ht="25.2" customHeight="1" thickBot="1" x14ac:dyDescent="0.35">
      <c r="A28" s="11" t="s">
        <v>29</v>
      </c>
      <c r="B28" s="12"/>
      <c r="C28" s="13"/>
      <c r="D28" s="13"/>
      <c r="E28" s="12">
        <f>E23+E24+E25+E26+E27</f>
        <v>0</v>
      </c>
      <c r="F28" s="12"/>
      <c r="G28" s="1"/>
    </row>
    <row r="29" spans="1:7" ht="15" thickBot="1" x14ac:dyDescent="0.35">
      <c r="A29" s="14"/>
      <c r="B29" s="15"/>
      <c r="C29" s="16"/>
      <c r="D29" s="16"/>
      <c r="E29" s="15"/>
      <c r="F29" s="15"/>
      <c r="G29" s="1"/>
    </row>
    <row r="30" spans="1:7" ht="23.4" customHeight="1" thickBot="1" x14ac:dyDescent="0.35">
      <c r="A30" s="11" t="s">
        <v>30</v>
      </c>
      <c r="B30" s="41"/>
      <c r="C30" s="42"/>
      <c r="D30" s="42"/>
      <c r="E30" s="12">
        <f>E7+E13+E20+E28</f>
        <v>0</v>
      </c>
      <c r="F30" s="12"/>
      <c r="G30" s="1"/>
    </row>
    <row r="31" spans="1:7" ht="15" thickBot="1" x14ac:dyDescent="0.35">
      <c r="A31" s="14"/>
      <c r="B31" s="43"/>
      <c r="C31" s="44"/>
      <c r="D31" s="44"/>
      <c r="E31" s="15"/>
      <c r="F31" s="15"/>
      <c r="G31" s="1"/>
    </row>
    <row r="32" spans="1:7" ht="22.2" customHeight="1" thickBot="1" x14ac:dyDescent="0.35">
      <c r="A32" s="11" t="s">
        <v>54</v>
      </c>
      <c r="B32" s="45"/>
      <c r="C32" s="45"/>
      <c r="D32" s="45"/>
      <c r="E32" s="46">
        <f>E30*0.03</f>
        <v>0</v>
      </c>
      <c r="F32" s="46"/>
      <c r="G32" s="1"/>
    </row>
    <row r="33" spans="1:7" ht="15" thickBot="1" x14ac:dyDescent="0.35">
      <c r="A33" s="14"/>
      <c r="B33" s="47"/>
      <c r="C33" s="47"/>
      <c r="D33" s="47"/>
      <c r="E33" s="48"/>
      <c r="F33" s="48"/>
      <c r="G33" s="1"/>
    </row>
    <row r="34" spans="1:7" ht="27" customHeight="1" thickBot="1" x14ac:dyDescent="0.35">
      <c r="A34" s="21" t="s">
        <v>55</v>
      </c>
      <c r="B34" s="49"/>
      <c r="C34" s="49"/>
      <c r="D34" s="49"/>
      <c r="E34" s="50">
        <f>E30*0.03</f>
        <v>0</v>
      </c>
      <c r="F34" s="50"/>
      <c r="G34" s="1"/>
    </row>
    <row r="35" spans="1:7" ht="15" thickBot="1" x14ac:dyDescent="0.35">
      <c r="A35" s="14"/>
      <c r="B35" s="47"/>
      <c r="C35" s="47"/>
      <c r="D35" s="47"/>
      <c r="E35" s="48"/>
      <c r="F35" s="48"/>
      <c r="G35" s="1"/>
    </row>
    <row r="36" spans="1:7" ht="19.2" customHeight="1" thickBot="1" x14ac:dyDescent="0.35">
      <c r="A36" s="11" t="s">
        <v>56</v>
      </c>
      <c r="B36" s="12"/>
      <c r="C36" s="13"/>
      <c r="D36" s="13"/>
      <c r="E36" s="12">
        <f>E30+E32+E34</f>
        <v>0</v>
      </c>
      <c r="F36" s="12"/>
      <c r="G36" s="1"/>
    </row>
    <row r="37" spans="1:7" ht="28.2" customHeight="1" thickBot="1" x14ac:dyDescent="0.35">
      <c r="A37" s="87" t="s">
        <v>34</v>
      </c>
      <c r="B37" s="88"/>
      <c r="C37" s="88"/>
      <c r="D37" s="88"/>
      <c r="E37" s="88"/>
      <c r="F37" s="89"/>
      <c r="G37" s="1"/>
    </row>
    <row r="38" spans="1:7" ht="16.2" customHeight="1" thickBot="1" x14ac:dyDescent="0.35">
      <c r="A38" s="87" t="s">
        <v>35</v>
      </c>
      <c r="B38" s="88"/>
      <c r="C38" s="88"/>
      <c r="D38" s="88"/>
      <c r="E38" s="88"/>
      <c r="F38" s="89"/>
      <c r="G38" s="1"/>
    </row>
    <row r="39" spans="1:7" ht="16.2" customHeight="1" thickBot="1" x14ac:dyDescent="0.35">
      <c r="A39" s="87" t="s">
        <v>36</v>
      </c>
      <c r="B39" s="88"/>
      <c r="C39" s="88"/>
      <c r="D39" s="88"/>
      <c r="E39" s="88"/>
      <c r="F39" s="89"/>
      <c r="G39" s="1"/>
    </row>
    <row r="40" spans="1:7" ht="16.2" customHeight="1" thickBot="1" x14ac:dyDescent="0.35">
      <c r="A40" s="87" t="s">
        <v>37</v>
      </c>
      <c r="B40" s="88"/>
      <c r="C40" s="88"/>
      <c r="D40" s="88"/>
      <c r="E40" s="88"/>
      <c r="F40" s="89"/>
      <c r="G40" s="1"/>
    </row>
    <row r="41" spans="1:7" ht="16.2" customHeight="1" thickBot="1" x14ac:dyDescent="0.35">
      <c r="A41" s="90" t="s">
        <v>38</v>
      </c>
      <c r="B41" s="91"/>
      <c r="C41" s="91"/>
      <c r="D41" s="91"/>
      <c r="E41" s="91"/>
      <c r="F41" s="92"/>
      <c r="G41" s="1"/>
    </row>
    <row r="42" spans="1:7" ht="16.2" customHeight="1" thickBot="1" x14ac:dyDescent="0.35">
      <c r="A42" s="90" t="s">
        <v>39</v>
      </c>
      <c r="B42" s="91"/>
      <c r="C42" s="91"/>
      <c r="D42" s="91"/>
      <c r="E42" s="91"/>
      <c r="F42" s="92"/>
      <c r="G42" s="1"/>
    </row>
    <row r="43" spans="1:7" ht="16.2" customHeight="1" thickBot="1" x14ac:dyDescent="0.35">
      <c r="A43" s="87" t="s">
        <v>40</v>
      </c>
      <c r="B43" s="88"/>
      <c r="C43" s="88"/>
      <c r="D43" s="88"/>
      <c r="E43" s="88"/>
      <c r="F43" s="89"/>
      <c r="G43" s="1"/>
    </row>
    <row r="44" spans="1:7" x14ac:dyDescent="0.3">
      <c r="A44" s="22"/>
    </row>
    <row r="45" spans="1:7" x14ac:dyDescent="0.3">
      <c r="A45" s="22"/>
    </row>
  </sheetData>
  <mergeCells count="8">
    <mergeCell ref="B1:F1"/>
    <mergeCell ref="A43:F43"/>
    <mergeCell ref="A37:F37"/>
    <mergeCell ref="A38:F38"/>
    <mergeCell ref="A39:F39"/>
    <mergeCell ref="A40:F40"/>
    <mergeCell ref="A41:F41"/>
    <mergeCell ref="A42:F4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showZeros="0" workbookViewId="0">
      <selection activeCell="C20" sqref="C20"/>
    </sheetView>
  </sheetViews>
  <sheetFormatPr defaultRowHeight="14.4" x14ac:dyDescent="0.3"/>
  <cols>
    <col min="1" max="1" width="42.44140625" customWidth="1"/>
    <col min="2" max="2" width="18.33203125" customWidth="1"/>
    <col min="3" max="3" width="15.33203125" customWidth="1"/>
  </cols>
  <sheetData>
    <row r="1" spans="1:3" ht="23.4" customHeight="1" thickBot="1" x14ac:dyDescent="0.35">
      <c r="A1" s="93" t="s">
        <v>44</v>
      </c>
      <c r="B1" s="93"/>
      <c r="C1" s="93"/>
    </row>
    <row r="2" spans="1:3" ht="28.2" thickBot="1" x14ac:dyDescent="0.35">
      <c r="A2" s="27"/>
      <c r="B2" s="78" t="s">
        <v>45</v>
      </c>
      <c r="C2" s="78" t="s">
        <v>46</v>
      </c>
    </row>
    <row r="3" spans="1:3" ht="27" customHeight="1" thickBot="1" x14ac:dyDescent="0.35">
      <c r="A3" s="27" t="s">
        <v>59</v>
      </c>
      <c r="B3" s="80">
        <f>B5*0.7</f>
        <v>0</v>
      </c>
      <c r="C3" s="80"/>
    </row>
    <row r="4" spans="1:3" ht="27" customHeight="1" thickBot="1" x14ac:dyDescent="0.35">
      <c r="A4" s="27" t="s">
        <v>47</v>
      </c>
      <c r="B4" s="80">
        <f>B5*0.3</f>
        <v>0</v>
      </c>
      <c r="C4" s="80"/>
    </row>
    <row r="5" spans="1:3" ht="28.2" customHeight="1" thickBot="1" x14ac:dyDescent="0.35">
      <c r="A5" s="27" t="s">
        <v>48</v>
      </c>
      <c r="B5" s="80">
        <f>'Baslangic Butcesi Taslak'!E36</f>
        <v>0</v>
      </c>
      <c r="C5" s="28">
        <v>1</v>
      </c>
    </row>
    <row r="6" spans="1:3" ht="28.2" thickBot="1" x14ac:dyDescent="0.35">
      <c r="A6" s="79"/>
      <c r="B6" s="78" t="s">
        <v>45</v>
      </c>
      <c r="C6" s="78" t="s">
        <v>46</v>
      </c>
    </row>
    <row r="7" spans="1:3" ht="27" customHeight="1" thickBot="1" x14ac:dyDescent="0.35">
      <c r="A7" s="27" t="s">
        <v>60</v>
      </c>
      <c r="B7" s="80">
        <f>'Baslangic Butcesi Taslak'!E7</f>
        <v>0</v>
      </c>
      <c r="C7" s="80"/>
    </row>
    <row r="8" spans="1:3" ht="26.4" customHeight="1" thickBot="1" x14ac:dyDescent="0.35">
      <c r="A8" s="27" t="s">
        <v>49</v>
      </c>
      <c r="B8" s="80">
        <f>'Baslangic Butcesi Taslak'!E13+'Baslangic Butcesi Taslak'!E20+'Baslangic Butcesi Taslak'!E28+'Baslangic Butcesi Taslak'!E32+'Baslangic Butcesi Taslak'!E34</f>
        <v>0</v>
      </c>
      <c r="C8" s="80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H6" sqref="H6"/>
    </sheetView>
  </sheetViews>
  <sheetFormatPr defaultRowHeight="14.4" x14ac:dyDescent="0.3"/>
  <cols>
    <col min="1" max="1" width="50.77734375" customWidth="1"/>
    <col min="2" max="2" width="12.77734375" customWidth="1"/>
    <col min="3" max="4" width="12.77734375" style="23" customWidth="1"/>
    <col min="5" max="5" width="13.6640625" style="23" customWidth="1"/>
    <col min="6" max="6" width="46.88671875" customWidth="1"/>
    <col min="7" max="7" width="6" style="25" customWidth="1"/>
    <col min="8" max="8" width="47.5546875" style="83" customWidth="1"/>
  </cols>
  <sheetData>
    <row r="1" spans="1:9" ht="37.200000000000003" customHeight="1" x14ac:dyDescent="0.3">
      <c r="A1" s="98" t="s">
        <v>92</v>
      </c>
      <c r="B1" s="98"/>
      <c r="C1" s="98"/>
      <c r="D1" s="98"/>
      <c r="E1" s="98"/>
      <c r="F1" s="98"/>
    </row>
    <row r="2" spans="1:9" ht="36.6" customHeight="1" thickBot="1" x14ac:dyDescent="0.35">
      <c r="A2" s="82" t="s">
        <v>0</v>
      </c>
      <c r="B2" s="106" t="s">
        <v>61</v>
      </c>
      <c r="C2" s="106"/>
      <c r="D2" s="106"/>
      <c r="E2" s="106"/>
      <c r="F2" s="106"/>
      <c r="G2" s="1"/>
    </row>
    <row r="3" spans="1:9" ht="14.4" customHeight="1" thickBot="1" x14ac:dyDescent="0.35">
      <c r="A3" s="97" t="s">
        <v>1</v>
      </c>
      <c r="B3" s="96" t="s">
        <v>2</v>
      </c>
      <c r="C3" s="96" t="s">
        <v>3</v>
      </c>
      <c r="D3" s="97" t="s">
        <v>4</v>
      </c>
      <c r="E3" s="97" t="s">
        <v>5</v>
      </c>
      <c r="F3" s="97" t="s">
        <v>41</v>
      </c>
      <c r="I3" s="38"/>
    </row>
    <row r="4" spans="1:9" ht="15" thickBot="1" x14ac:dyDescent="0.35">
      <c r="A4" s="97"/>
      <c r="B4" s="96"/>
      <c r="C4" s="96"/>
      <c r="D4" s="97"/>
      <c r="E4" s="97"/>
      <c r="F4" s="97"/>
      <c r="G4" s="1"/>
    </row>
    <row r="5" spans="1:9" ht="15" customHeight="1" thickBot="1" x14ac:dyDescent="0.35">
      <c r="A5" s="54"/>
      <c r="B5" s="31"/>
      <c r="C5" s="31"/>
      <c r="D5" s="31"/>
      <c r="E5" s="55"/>
      <c r="F5" s="55"/>
      <c r="G5" s="1"/>
      <c r="H5" s="37"/>
    </row>
    <row r="6" spans="1:9" ht="31.2" customHeight="1" thickBot="1" x14ac:dyDescent="0.35">
      <c r="A6" s="54" t="s">
        <v>6</v>
      </c>
      <c r="B6" s="31"/>
      <c r="C6" s="31"/>
      <c r="D6" s="31"/>
      <c r="E6" s="55"/>
      <c r="F6" s="55"/>
      <c r="G6" s="1"/>
    </row>
    <row r="7" spans="1:9" ht="31.2" customHeight="1" thickBot="1" x14ac:dyDescent="0.35">
      <c r="A7" s="56" t="s">
        <v>7</v>
      </c>
      <c r="B7" s="57"/>
      <c r="C7" s="57"/>
      <c r="D7" s="57"/>
      <c r="E7" s="57"/>
      <c r="F7" s="57"/>
      <c r="G7" s="1"/>
    </row>
    <row r="8" spans="1:9" ht="24" customHeight="1" thickBot="1" x14ac:dyDescent="0.35">
      <c r="A8" s="58" t="s">
        <v>68</v>
      </c>
      <c r="B8" s="59" t="s">
        <v>8</v>
      </c>
      <c r="C8" s="59">
        <v>18</v>
      </c>
      <c r="D8" s="59">
        <v>450</v>
      </c>
      <c r="E8" s="59">
        <f>C8*D8</f>
        <v>8100</v>
      </c>
      <c r="F8" s="81" t="s">
        <v>69</v>
      </c>
      <c r="G8" s="1"/>
    </row>
    <row r="9" spans="1:9" ht="24" customHeight="1" thickBot="1" x14ac:dyDescent="0.35">
      <c r="A9" s="58" t="s">
        <v>62</v>
      </c>
      <c r="B9" s="59" t="s">
        <v>8</v>
      </c>
      <c r="C9" s="59">
        <v>18</v>
      </c>
      <c r="D9" s="59">
        <v>450</v>
      </c>
      <c r="E9" s="59">
        <f t="shared" ref="E9" si="0">C9*D9</f>
        <v>8100</v>
      </c>
      <c r="F9" s="81" t="s">
        <v>70</v>
      </c>
      <c r="G9" s="1"/>
    </row>
    <row r="10" spans="1:9" ht="24" customHeight="1" thickBot="1" x14ac:dyDescent="0.35">
      <c r="A10" s="58" t="s">
        <v>63</v>
      </c>
      <c r="B10" s="59" t="s">
        <v>8</v>
      </c>
      <c r="C10" s="59">
        <v>18</v>
      </c>
      <c r="D10" s="59">
        <v>400</v>
      </c>
      <c r="E10" s="59">
        <f>C10*D10</f>
        <v>7200</v>
      </c>
      <c r="F10" s="81" t="s">
        <v>73</v>
      </c>
      <c r="G10" s="1"/>
    </row>
    <row r="11" spans="1:9" ht="24" customHeight="1" thickBot="1" x14ac:dyDescent="0.35">
      <c r="A11" s="58" t="s">
        <v>64</v>
      </c>
      <c r="B11" s="59" t="s">
        <v>8</v>
      </c>
      <c r="C11" s="59">
        <v>18</v>
      </c>
      <c r="D11" s="59">
        <v>400</v>
      </c>
      <c r="E11" s="59">
        <f>C11*D11</f>
        <v>7200</v>
      </c>
      <c r="F11" s="81" t="s">
        <v>75</v>
      </c>
      <c r="G11" s="1"/>
    </row>
    <row r="12" spans="1:9" ht="24" customHeight="1" thickBot="1" x14ac:dyDescent="0.35">
      <c r="A12" s="58" t="s">
        <v>65</v>
      </c>
      <c r="B12" s="59" t="s">
        <v>8</v>
      </c>
      <c r="C12" s="59">
        <v>18</v>
      </c>
      <c r="D12" s="59">
        <v>400</v>
      </c>
      <c r="E12" s="59">
        <f>C12*D12</f>
        <v>7200</v>
      </c>
      <c r="F12" s="81" t="s">
        <v>74</v>
      </c>
      <c r="G12" s="1"/>
    </row>
    <row r="13" spans="1:9" ht="31.2" customHeight="1" thickBot="1" x14ac:dyDescent="0.35">
      <c r="A13" s="56" t="s">
        <v>43</v>
      </c>
      <c r="B13" s="57"/>
      <c r="C13" s="57"/>
      <c r="D13" s="57"/>
      <c r="E13" s="57"/>
      <c r="F13" s="57"/>
      <c r="G13" s="24"/>
    </row>
    <row r="14" spans="1:9" ht="22.8" customHeight="1" thickBot="1" x14ac:dyDescent="0.35">
      <c r="A14" s="58" t="s">
        <v>67</v>
      </c>
      <c r="B14" s="59" t="s">
        <v>9</v>
      </c>
      <c r="C14" s="59">
        <v>18</v>
      </c>
      <c r="D14" s="59">
        <v>500</v>
      </c>
      <c r="E14" s="59">
        <f>C14*D14</f>
        <v>9000</v>
      </c>
      <c r="F14" s="81" t="s">
        <v>71</v>
      </c>
      <c r="G14" s="1"/>
    </row>
    <row r="15" spans="1:9" ht="22.8" customHeight="1" thickBot="1" x14ac:dyDescent="0.35">
      <c r="A15" s="58" t="s">
        <v>66</v>
      </c>
      <c r="B15" s="59" t="s">
        <v>9</v>
      </c>
      <c r="C15" s="59">
        <v>18</v>
      </c>
      <c r="D15" s="59">
        <v>500</v>
      </c>
      <c r="E15" s="59">
        <f t="shared" ref="E15:E17" si="1">C15*D15</f>
        <v>9000</v>
      </c>
      <c r="F15" s="81" t="s">
        <v>72</v>
      </c>
      <c r="G15" s="1"/>
    </row>
    <row r="16" spans="1:9" ht="22.8" customHeight="1" thickBot="1" x14ac:dyDescent="0.35">
      <c r="A16" s="58" t="s">
        <v>76</v>
      </c>
      <c r="B16" s="59" t="s">
        <v>9</v>
      </c>
      <c r="C16" s="59">
        <v>18</v>
      </c>
      <c r="D16" s="59">
        <v>400</v>
      </c>
      <c r="E16" s="59">
        <f t="shared" si="1"/>
        <v>7200</v>
      </c>
      <c r="F16" s="81" t="s">
        <v>78</v>
      </c>
      <c r="G16" s="1"/>
    </row>
    <row r="17" spans="1:7" ht="22.8" customHeight="1" thickBot="1" x14ac:dyDescent="0.35">
      <c r="A17" s="58" t="s">
        <v>77</v>
      </c>
      <c r="B17" s="59" t="s">
        <v>9</v>
      </c>
      <c r="C17" s="59">
        <v>18</v>
      </c>
      <c r="D17" s="59">
        <v>400</v>
      </c>
      <c r="E17" s="59">
        <f t="shared" si="1"/>
        <v>7200</v>
      </c>
      <c r="F17" s="81" t="s">
        <v>79</v>
      </c>
      <c r="G17" s="1"/>
    </row>
    <row r="18" spans="1:7" ht="19.8" customHeight="1" thickBot="1" x14ac:dyDescent="0.35">
      <c r="A18" s="60" t="s">
        <v>10</v>
      </c>
      <c r="B18" s="61"/>
      <c r="C18" s="61"/>
      <c r="D18" s="35"/>
      <c r="E18" s="62">
        <f>SUM(E8:E17)</f>
        <v>70200</v>
      </c>
      <c r="F18" s="62"/>
      <c r="G18" s="1"/>
    </row>
    <row r="19" spans="1:7" ht="15" thickBot="1" x14ac:dyDescent="0.35">
      <c r="A19" s="34"/>
      <c r="B19" s="63"/>
      <c r="C19" s="63"/>
      <c r="D19" s="31"/>
      <c r="E19" s="31"/>
      <c r="F19" s="31"/>
      <c r="G19" s="1"/>
    </row>
    <row r="20" spans="1:7" ht="42.6" customHeight="1" thickBot="1" x14ac:dyDescent="0.35">
      <c r="A20" s="54" t="s">
        <v>11</v>
      </c>
      <c r="B20" s="54"/>
      <c r="C20" s="64"/>
      <c r="D20" s="64"/>
      <c r="E20" s="55"/>
      <c r="F20" s="55"/>
      <c r="G20" s="1"/>
    </row>
    <row r="21" spans="1:7" ht="30.6" customHeight="1" thickBot="1" x14ac:dyDescent="0.35">
      <c r="A21" s="56" t="s">
        <v>12</v>
      </c>
      <c r="B21" s="65" t="s">
        <v>13</v>
      </c>
      <c r="C21" s="66"/>
      <c r="D21" s="66"/>
      <c r="E21" s="66"/>
      <c r="F21" s="66"/>
      <c r="G21" s="1"/>
    </row>
    <row r="22" spans="1:7" ht="21" customHeight="1" thickBot="1" x14ac:dyDescent="0.35">
      <c r="A22" s="58" t="s">
        <v>86</v>
      </c>
      <c r="B22" s="59" t="s">
        <v>13</v>
      </c>
      <c r="C22" s="59">
        <v>10</v>
      </c>
      <c r="D22" s="59">
        <v>120</v>
      </c>
      <c r="E22" s="59">
        <f>C22*D22</f>
        <v>1200</v>
      </c>
      <c r="F22" s="81" t="s">
        <v>80</v>
      </c>
      <c r="G22" s="1"/>
    </row>
    <row r="23" spans="1:7" ht="27.6" customHeight="1" thickBot="1" x14ac:dyDescent="0.35">
      <c r="A23" s="56" t="s">
        <v>14</v>
      </c>
      <c r="B23" s="65" t="s">
        <v>13</v>
      </c>
      <c r="C23" s="31"/>
      <c r="D23" s="31"/>
      <c r="E23" s="66"/>
      <c r="F23" s="55"/>
      <c r="G23" s="1"/>
    </row>
    <row r="24" spans="1:7" ht="27" customHeight="1" thickBot="1" x14ac:dyDescent="0.35">
      <c r="A24" s="56" t="s">
        <v>15</v>
      </c>
      <c r="B24" s="65" t="s">
        <v>13</v>
      </c>
      <c r="C24" s="67"/>
      <c r="D24" s="67"/>
      <c r="E24" s="57"/>
      <c r="F24" s="65"/>
      <c r="G24" s="1"/>
    </row>
    <row r="25" spans="1:7" ht="21" customHeight="1" thickBot="1" x14ac:dyDescent="0.35">
      <c r="A25" s="60" t="s">
        <v>16</v>
      </c>
      <c r="B25" s="68"/>
      <c r="C25" s="69"/>
      <c r="D25" s="69"/>
      <c r="E25" s="62">
        <f>SUM(E21:E24)</f>
        <v>1200</v>
      </c>
      <c r="F25" s="62"/>
      <c r="G25" s="1"/>
    </row>
    <row r="26" spans="1:7" ht="15" thickBot="1" x14ac:dyDescent="0.35">
      <c r="A26" s="34"/>
      <c r="B26" s="34"/>
      <c r="C26" s="70"/>
      <c r="D26" s="70"/>
      <c r="E26" s="31"/>
      <c r="F26" s="31"/>
      <c r="G26" s="1"/>
    </row>
    <row r="27" spans="1:7" ht="15" thickBot="1" x14ac:dyDescent="0.35">
      <c r="A27" s="54" t="s">
        <v>17</v>
      </c>
      <c r="B27" s="31"/>
      <c r="C27" s="31"/>
      <c r="D27" s="31"/>
      <c r="E27" s="55"/>
      <c r="F27" s="55"/>
      <c r="G27" s="1"/>
    </row>
    <row r="28" spans="1:7" ht="25.2" customHeight="1" thickBot="1" x14ac:dyDescent="0.35">
      <c r="A28" s="56" t="s">
        <v>42</v>
      </c>
      <c r="B28" s="65" t="s">
        <v>18</v>
      </c>
      <c r="C28" s="67"/>
      <c r="D28" s="67"/>
      <c r="E28" s="57"/>
      <c r="F28" s="65"/>
      <c r="G28" s="1"/>
    </row>
    <row r="29" spans="1:7" ht="25.8" customHeight="1" thickBot="1" x14ac:dyDescent="0.35">
      <c r="A29" s="58" t="s">
        <v>87</v>
      </c>
      <c r="B29" s="59" t="s">
        <v>18</v>
      </c>
      <c r="C29" s="59">
        <v>1</v>
      </c>
      <c r="D29" s="59">
        <v>2000</v>
      </c>
      <c r="E29" s="59">
        <f>C29*D29</f>
        <v>2000</v>
      </c>
      <c r="F29" s="81" t="s">
        <v>81</v>
      </c>
      <c r="G29" s="1"/>
    </row>
    <row r="30" spans="1:7" ht="25.2" customHeight="1" thickBot="1" x14ac:dyDescent="0.35">
      <c r="A30" s="56" t="s">
        <v>19</v>
      </c>
      <c r="B30" s="65" t="s">
        <v>18</v>
      </c>
      <c r="C30" s="67"/>
      <c r="D30" s="67"/>
      <c r="E30" s="57"/>
      <c r="F30" s="65"/>
      <c r="G30" s="1"/>
    </row>
    <row r="31" spans="1:7" ht="20.399999999999999" customHeight="1" thickBot="1" x14ac:dyDescent="0.35">
      <c r="A31" s="58" t="s">
        <v>88</v>
      </c>
      <c r="B31" s="59" t="s">
        <v>18</v>
      </c>
      <c r="C31" s="59">
        <v>1</v>
      </c>
      <c r="D31" s="59">
        <v>4000</v>
      </c>
      <c r="E31" s="59">
        <f>C31*D31</f>
        <v>4000</v>
      </c>
      <c r="F31" s="81" t="s">
        <v>85</v>
      </c>
      <c r="G31" s="1"/>
    </row>
    <row r="32" spans="1:7" ht="20.399999999999999" customHeight="1" thickBot="1" x14ac:dyDescent="0.35">
      <c r="A32" s="58" t="s">
        <v>89</v>
      </c>
      <c r="B32" s="59" t="s">
        <v>18</v>
      </c>
      <c r="C32" s="59">
        <v>1</v>
      </c>
      <c r="D32" s="59">
        <v>3000</v>
      </c>
      <c r="E32" s="59">
        <f>C32*D32</f>
        <v>3000</v>
      </c>
      <c r="F32" s="81" t="s">
        <v>84</v>
      </c>
      <c r="G32" s="1"/>
    </row>
    <row r="33" spans="1:7" ht="25.2" customHeight="1" thickBot="1" x14ac:dyDescent="0.35">
      <c r="A33" s="56" t="s">
        <v>20</v>
      </c>
      <c r="B33" s="65"/>
      <c r="C33" s="67"/>
      <c r="D33" s="67"/>
      <c r="E33" s="57"/>
      <c r="F33" s="65"/>
      <c r="G33" s="1"/>
    </row>
    <row r="34" spans="1:7" ht="25.2" customHeight="1" thickBot="1" x14ac:dyDescent="0.35">
      <c r="A34" s="56" t="s">
        <v>21</v>
      </c>
      <c r="B34" s="65" t="s">
        <v>18</v>
      </c>
      <c r="C34" s="67"/>
      <c r="D34" s="67"/>
      <c r="E34" s="57"/>
      <c r="F34" s="65"/>
      <c r="G34" s="1"/>
    </row>
    <row r="35" spans="1:7" ht="21.6" customHeight="1" thickBot="1" x14ac:dyDescent="0.35">
      <c r="A35" s="60" t="s">
        <v>22</v>
      </c>
      <c r="B35" s="61"/>
      <c r="C35" s="61"/>
      <c r="D35" s="61"/>
      <c r="E35" s="62">
        <f>SUM(E29:E34)</f>
        <v>9000</v>
      </c>
      <c r="F35" s="62"/>
      <c r="G35" s="1"/>
    </row>
    <row r="36" spans="1:7" ht="15" thickBot="1" x14ac:dyDescent="0.35">
      <c r="A36" s="34"/>
      <c r="B36" s="63"/>
      <c r="C36" s="63"/>
      <c r="D36" s="63"/>
      <c r="E36" s="31"/>
      <c r="F36" s="31"/>
      <c r="G36" s="1"/>
    </row>
    <row r="37" spans="1:7" ht="25.2" customHeight="1" thickBot="1" x14ac:dyDescent="0.35">
      <c r="A37" s="54" t="s">
        <v>23</v>
      </c>
      <c r="B37" s="31"/>
      <c r="C37" s="31"/>
      <c r="D37" s="31"/>
      <c r="E37" s="55"/>
      <c r="F37" s="55"/>
      <c r="G37" s="1"/>
    </row>
    <row r="38" spans="1:7" ht="25.2" customHeight="1" thickBot="1" x14ac:dyDescent="0.35">
      <c r="A38" s="56" t="s">
        <v>24</v>
      </c>
      <c r="B38" s="65" t="s">
        <v>18</v>
      </c>
      <c r="C38" s="67"/>
      <c r="D38" s="67"/>
      <c r="E38" s="57"/>
      <c r="F38" s="65"/>
      <c r="G38" s="1"/>
    </row>
    <row r="39" spans="1:7" ht="25.2" customHeight="1" thickBot="1" x14ac:dyDescent="0.35">
      <c r="A39" s="56" t="s">
        <v>25</v>
      </c>
      <c r="B39" s="65" t="s">
        <v>18</v>
      </c>
      <c r="C39" s="67"/>
      <c r="D39" s="67"/>
      <c r="E39" s="57"/>
      <c r="F39" s="65"/>
      <c r="G39" s="1"/>
    </row>
    <row r="40" spans="1:7" ht="25.2" customHeight="1" thickBot="1" x14ac:dyDescent="0.35">
      <c r="A40" s="56" t="s">
        <v>26</v>
      </c>
      <c r="B40" s="65" t="s">
        <v>18</v>
      </c>
      <c r="C40" s="67"/>
      <c r="D40" s="67"/>
      <c r="E40" s="57"/>
      <c r="F40" s="65"/>
      <c r="G40" s="1"/>
    </row>
    <row r="41" spans="1:7" ht="23.4" customHeight="1" thickBot="1" x14ac:dyDescent="0.35">
      <c r="A41" s="58" t="s">
        <v>90</v>
      </c>
      <c r="B41" s="59" t="s">
        <v>18</v>
      </c>
      <c r="C41" s="59">
        <v>1</v>
      </c>
      <c r="D41" s="59">
        <v>200</v>
      </c>
      <c r="E41" s="59">
        <f>C41*D41</f>
        <v>200</v>
      </c>
      <c r="F41" s="81" t="s">
        <v>82</v>
      </c>
      <c r="G41" s="1"/>
    </row>
    <row r="42" spans="1:7" ht="23.4" customHeight="1" thickBot="1" x14ac:dyDescent="0.35">
      <c r="A42" s="58" t="s">
        <v>91</v>
      </c>
      <c r="B42" s="59" t="s">
        <v>18</v>
      </c>
      <c r="C42" s="59">
        <v>4</v>
      </c>
      <c r="D42" s="59">
        <v>100</v>
      </c>
      <c r="E42" s="59">
        <f>C42*D42</f>
        <v>400</v>
      </c>
      <c r="F42" s="81" t="s">
        <v>83</v>
      </c>
      <c r="G42" s="1"/>
    </row>
    <row r="43" spans="1:7" ht="25.2" customHeight="1" thickBot="1" x14ac:dyDescent="0.35">
      <c r="A43" s="56" t="s">
        <v>52</v>
      </c>
      <c r="B43" s="65" t="s">
        <v>18</v>
      </c>
      <c r="C43" s="67"/>
      <c r="D43" s="67"/>
      <c r="E43" s="57"/>
      <c r="F43" s="65"/>
      <c r="G43" s="1"/>
    </row>
    <row r="44" spans="1:7" ht="20.399999999999999" customHeight="1" thickBot="1" x14ac:dyDescent="0.35">
      <c r="A44" s="56" t="s">
        <v>53</v>
      </c>
      <c r="B44" s="65" t="s">
        <v>18</v>
      </c>
      <c r="C44" s="67"/>
      <c r="D44" s="67"/>
      <c r="E44" s="57"/>
      <c r="F44" s="65"/>
      <c r="G44" s="24"/>
    </row>
    <row r="45" spans="1:7" ht="25.2" customHeight="1" thickBot="1" x14ac:dyDescent="0.35">
      <c r="A45" s="60" t="s">
        <v>29</v>
      </c>
      <c r="B45" s="35"/>
      <c r="C45" s="61"/>
      <c r="D45" s="61"/>
      <c r="E45" s="35">
        <f>SUM(E38:E44)</f>
        <v>600</v>
      </c>
      <c r="F45" s="35"/>
      <c r="G45" s="24"/>
    </row>
    <row r="46" spans="1:7" ht="15" thickBot="1" x14ac:dyDescent="0.35">
      <c r="A46" s="34"/>
      <c r="B46" s="31"/>
      <c r="C46" s="63"/>
      <c r="D46" s="63"/>
      <c r="E46" s="31"/>
      <c r="F46" s="31"/>
      <c r="G46" s="24"/>
    </row>
    <row r="47" spans="1:7" ht="23.4" customHeight="1" thickBot="1" x14ac:dyDescent="0.35">
      <c r="A47" s="60" t="s">
        <v>30</v>
      </c>
      <c r="B47" s="71"/>
      <c r="C47" s="71"/>
      <c r="D47" s="71"/>
      <c r="E47" s="35">
        <f>E18+E25+E35+E45</f>
        <v>81000</v>
      </c>
      <c r="F47" s="35"/>
      <c r="G47" s="24"/>
    </row>
    <row r="48" spans="1:7" ht="15" thickBot="1" x14ac:dyDescent="0.35">
      <c r="A48" s="34"/>
      <c r="B48" s="67"/>
      <c r="C48" s="67"/>
      <c r="D48" s="67"/>
      <c r="E48" s="31"/>
      <c r="F48" s="31"/>
      <c r="G48" s="24"/>
    </row>
    <row r="49" spans="1:7" ht="22.2" customHeight="1" thickBot="1" x14ac:dyDescent="0.35">
      <c r="A49" s="60" t="s">
        <v>31</v>
      </c>
      <c r="B49" s="72"/>
      <c r="C49" s="32">
        <v>1</v>
      </c>
      <c r="D49" s="32">
        <f>E47*0.03</f>
        <v>2430</v>
      </c>
      <c r="E49" s="32">
        <f>C49*D49</f>
        <v>2430</v>
      </c>
      <c r="F49" s="32"/>
      <c r="G49" s="24"/>
    </row>
    <row r="50" spans="1:7" ht="18" customHeight="1" thickBot="1" x14ac:dyDescent="0.35">
      <c r="A50" s="73"/>
      <c r="B50" s="74"/>
      <c r="C50" s="33"/>
      <c r="D50" s="33"/>
      <c r="E50" s="33"/>
      <c r="F50" s="33"/>
      <c r="G50" s="24"/>
    </row>
    <row r="51" spans="1:7" ht="27" customHeight="1" thickBot="1" x14ac:dyDescent="0.35">
      <c r="A51" s="75" t="s">
        <v>32</v>
      </c>
      <c r="B51" s="35"/>
      <c r="C51" s="35">
        <v>1</v>
      </c>
      <c r="D51" s="35">
        <f>E47*0.03</f>
        <v>2430</v>
      </c>
      <c r="E51" s="35">
        <f>C51*D51</f>
        <v>2430</v>
      </c>
      <c r="F51" s="35"/>
      <c r="G51" s="24"/>
    </row>
    <row r="52" spans="1:7" ht="14.4" customHeight="1" thickBot="1" x14ac:dyDescent="0.35">
      <c r="A52" s="73"/>
      <c r="B52" s="76"/>
      <c r="C52" s="77"/>
      <c r="D52" s="77"/>
      <c r="E52" s="77"/>
      <c r="F52" s="36"/>
      <c r="G52" s="24"/>
    </row>
    <row r="53" spans="1:7" ht="19.2" customHeight="1" thickBot="1" x14ac:dyDescent="0.35">
      <c r="A53" s="60" t="s">
        <v>33</v>
      </c>
      <c r="B53" s="61"/>
      <c r="C53" s="61"/>
      <c r="D53" s="61"/>
      <c r="E53" s="35">
        <f>E47+E49+E51</f>
        <v>85860</v>
      </c>
      <c r="F53" s="35"/>
      <c r="G53" s="24"/>
    </row>
    <row r="54" spans="1:7" ht="28.2" customHeight="1" thickBot="1" x14ac:dyDescent="0.35">
      <c r="A54" s="94" t="s">
        <v>34</v>
      </c>
      <c r="B54" s="94"/>
      <c r="C54" s="94"/>
      <c r="D54" s="94"/>
      <c r="E54" s="94"/>
      <c r="F54" s="94"/>
      <c r="G54" s="24"/>
    </row>
    <row r="55" spans="1:7" ht="15" thickBot="1" x14ac:dyDescent="0.35">
      <c r="A55" s="94" t="s">
        <v>35</v>
      </c>
      <c r="B55" s="94"/>
      <c r="C55" s="94"/>
      <c r="D55" s="94"/>
      <c r="E55" s="94"/>
      <c r="F55" s="94"/>
      <c r="G55" s="24"/>
    </row>
    <row r="56" spans="1:7" ht="15" thickBot="1" x14ac:dyDescent="0.35">
      <c r="A56" s="94" t="s">
        <v>36</v>
      </c>
      <c r="B56" s="94"/>
      <c r="C56" s="94"/>
      <c r="D56" s="94"/>
      <c r="E56" s="94"/>
      <c r="F56" s="94"/>
      <c r="G56" s="24"/>
    </row>
    <row r="57" spans="1:7" ht="15" thickBot="1" x14ac:dyDescent="0.35">
      <c r="A57" s="94" t="s">
        <v>37</v>
      </c>
      <c r="B57" s="94"/>
      <c r="C57" s="94"/>
      <c r="D57" s="94"/>
      <c r="E57" s="94"/>
      <c r="F57" s="94"/>
      <c r="G57" s="1"/>
    </row>
    <row r="58" spans="1:7" ht="18" customHeight="1" thickBot="1" x14ac:dyDescent="0.35">
      <c r="A58" s="95" t="s">
        <v>38</v>
      </c>
      <c r="B58" s="95"/>
      <c r="C58" s="95"/>
      <c r="D58" s="95"/>
      <c r="E58" s="95"/>
      <c r="F58" s="95"/>
      <c r="G58" s="1"/>
    </row>
    <row r="59" spans="1:7" ht="15" thickBot="1" x14ac:dyDescent="0.35">
      <c r="A59" s="95" t="s">
        <v>39</v>
      </c>
      <c r="B59" s="95"/>
      <c r="C59" s="95"/>
      <c r="D59" s="95"/>
      <c r="E59" s="95"/>
      <c r="F59" s="95"/>
      <c r="G59" s="1"/>
    </row>
    <row r="60" spans="1:7" ht="15" thickBot="1" x14ac:dyDescent="0.35">
      <c r="A60" s="94" t="s">
        <v>40</v>
      </c>
      <c r="B60" s="94"/>
      <c r="C60" s="94"/>
      <c r="D60" s="94"/>
      <c r="E60" s="94"/>
      <c r="F60" s="94"/>
      <c r="G60" s="1"/>
    </row>
    <row r="61" spans="1:7" x14ac:dyDescent="0.3">
      <c r="A61" s="103"/>
      <c r="B61" s="103"/>
      <c r="C61" s="103"/>
      <c r="D61" s="103"/>
      <c r="E61" s="103"/>
      <c r="F61" s="103"/>
    </row>
    <row r="62" spans="1:7" ht="15" thickBot="1" x14ac:dyDescent="0.35">
      <c r="A62" s="104"/>
      <c r="B62" s="104"/>
      <c r="C62" s="104"/>
      <c r="D62" s="104"/>
      <c r="E62" s="104"/>
      <c r="F62" s="104"/>
    </row>
    <row r="63" spans="1:7" ht="16.2" thickBot="1" x14ac:dyDescent="0.35">
      <c r="A63" s="102" t="s">
        <v>44</v>
      </c>
      <c r="B63" s="102"/>
      <c r="C63" s="102"/>
      <c r="D63" s="102"/>
      <c r="E63" s="102"/>
    </row>
    <row r="64" spans="1:7" ht="28.2" thickBot="1" x14ac:dyDescent="0.35">
      <c r="A64" s="26"/>
      <c r="B64" s="100" t="s">
        <v>45</v>
      </c>
      <c r="C64" s="100"/>
      <c r="D64" s="100"/>
      <c r="E64" s="78" t="s">
        <v>46</v>
      </c>
    </row>
    <row r="65" spans="1:5" ht="28.2" thickBot="1" x14ac:dyDescent="0.35">
      <c r="A65" s="27" t="s">
        <v>50</v>
      </c>
      <c r="B65" s="99">
        <f>E53*0.7</f>
        <v>60101.999999999993</v>
      </c>
      <c r="C65" s="99"/>
      <c r="D65" s="99"/>
      <c r="E65" s="28">
        <v>0.7</v>
      </c>
    </row>
    <row r="66" spans="1:5" ht="35.4" customHeight="1" thickBot="1" x14ac:dyDescent="0.35">
      <c r="A66" s="27" t="s">
        <v>47</v>
      </c>
      <c r="B66" s="99">
        <f>E53*0.3</f>
        <v>25758</v>
      </c>
      <c r="C66" s="99"/>
      <c r="D66" s="99"/>
      <c r="E66" s="28">
        <v>0.3</v>
      </c>
    </row>
    <row r="67" spans="1:5" ht="27" customHeight="1" thickBot="1" x14ac:dyDescent="0.35">
      <c r="A67" s="27" t="s">
        <v>48</v>
      </c>
      <c r="B67" s="99">
        <f>E53</f>
        <v>85860</v>
      </c>
      <c r="C67" s="99"/>
      <c r="D67" s="99"/>
      <c r="E67" s="28">
        <v>1</v>
      </c>
    </row>
    <row r="68" spans="1:5" ht="28.2" thickBot="1" x14ac:dyDescent="0.35">
      <c r="A68" s="79"/>
      <c r="B68" s="100" t="s">
        <v>45</v>
      </c>
      <c r="C68" s="100"/>
      <c r="D68" s="100"/>
      <c r="E68" s="78" t="s">
        <v>46</v>
      </c>
    </row>
    <row r="69" spans="1:5" ht="27.6" customHeight="1" thickBot="1" x14ac:dyDescent="0.35">
      <c r="A69" s="101" t="s">
        <v>51</v>
      </c>
      <c r="B69" s="99">
        <f>E18</f>
        <v>70200</v>
      </c>
      <c r="C69" s="99"/>
      <c r="D69" s="99"/>
      <c r="E69" s="105">
        <f>B69/B67</f>
        <v>0.8176100628930818</v>
      </c>
    </row>
    <row r="70" spans="1:5" ht="15" thickBot="1" x14ac:dyDescent="0.35">
      <c r="A70" s="101"/>
      <c r="B70" s="99"/>
      <c r="C70" s="99"/>
      <c r="D70" s="99"/>
      <c r="E70" s="105"/>
    </row>
    <row r="71" spans="1:5" ht="28.8" customHeight="1" thickBot="1" x14ac:dyDescent="0.35">
      <c r="A71" s="27" t="s">
        <v>49</v>
      </c>
      <c r="B71" s="99">
        <f>E25+E35+E45+E49+E51</f>
        <v>15660</v>
      </c>
      <c r="C71" s="99"/>
      <c r="D71" s="99"/>
      <c r="E71" s="29">
        <f>B71/B67</f>
        <v>0.18238993710691823</v>
      </c>
    </row>
  </sheetData>
  <mergeCells count="26">
    <mergeCell ref="A1:F1"/>
    <mergeCell ref="B71:D71"/>
    <mergeCell ref="A60:F60"/>
    <mergeCell ref="B64:D64"/>
    <mergeCell ref="B65:D65"/>
    <mergeCell ref="B66:D66"/>
    <mergeCell ref="A69:A70"/>
    <mergeCell ref="A63:E63"/>
    <mergeCell ref="A61:F62"/>
    <mergeCell ref="B67:D67"/>
    <mergeCell ref="B68:D68"/>
    <mergeCell ref="B69:D70"/>
    <mergeCell ref="E69:E70"/>
    <mergeCell ref="A59:F59"/>
    <mergeCell ref="B2:F2"/>
    <mergeCell ref="A3:A4"/>
    <mergeCell ref="B3:B4"/>
    <mergeCell ref="C3:C4"/>
    <mergeCell ref="D3:D4"/>
    <mergeCell ref="E3:E4"/>
    <mergeCell ref="F3:F4"/>
    <mergeCell ref="A54:F54"/>
    <mergeCell ref="A55:F55"/>
    <mergeCell ref="A56:F56"/>
    <mergeCell ref="A57:F57"/>
    <mergeCell ref="A58:F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Baslangic Butcesi Taslak</vt:lpstr>
      <vt:lpstr>Beklenen Finansman Kaynaklari</vt:lpstr>
      <vt:lpstr>Basvuru Butcesi Ornek</vt:lpstr>
    </vt:vector>
  </TitlesOfParts>
  <Company>Kalkınma Yatırım Bankası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Dilek Soykuvvet Çatalkaya</dc:creator>
  <cp:lastModifiedBy>Caner Kar</cp:lastModifiedBy>
  <dcterms:created xsi:type="dcterms:W3CDTF">2021-12-13T06:21:40Z</dcterms:created>
  <dcterms:modified xsi:type="dcterms:W3CDTF">2022-02-20T17:09:56Z</dcterms:modified>
</cp:coreProperties>
</file>